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8E5F62C0-62E5-42BE-9999-A210370BDD2E}" xr6:coauthVersionLast="47" xr6:coauthVersionMax="47" xr10:uidLastSave="{00000000-0000-0000-0000-000000000000}"/>
  <bookViews>
    <workbookView xWindow="-120" yWindow="-120" windowWidth="29040" windowHeight="15840" xr2:uid="{4AD05B81-66E6-4217-82CA-EF68A95DDC6D}"/>
  </bookViews>
  <sheets>
    <sheet name=" FINANCIAL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7" i="1" l="1"/>
  <c r="J118" i="1"/>
  <c r="J119" i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J94" i="1"/>
  <c r="J95" i="1"/>
  <c r="J96" i="1"/>
  <c r="J97" i="1"/>
  <c r="J98" i="1"/>
  <c r="J99" i="1"/>
  <c r="J100" i="1"/>
  <c r="J101" i="1"/>
  <c r="J102" i="1"/>
  <c r="J77" i="1"/>
  <c r="J78" i="1"/>
  <c r="J79" i="1"/>
  <c r="J80" i="1"/>
  <c r="J81" i="1"/>
  <c r="J82" i="1"/>
  <c r="J83" i="1"/>
  <c r="J84" i="1"/>
  <c r="J85" i="1"/>
  <c r="J26" i="1"/>
  <c r="J27" i="1"/>
  <c r="J28" i="1"/>
  <c r="J29" i="1"/>
  <c r="J30" i="1"/>
  <c r="J31" i="1"/>
  <c r="J32" i="1"/>
  <c r="J33" i="1"/>
  <c r="J34" i="1"/>
  <c r="J110" i="1"/>
  <c r="J43" i="1"/>
  <c r="J44" i="1"/>
  <c r="J45" i="1"/>
  <c r="J46" i="1"/>
  <c r="J47" i="1"/>
  <c r="J48" i="1"/>
  <c r="J49" i="1"/>
  <c r="J50" i="1"/>
  <c r="J51" i="1"/>
  <c r="F9" i="1"/>
  <c r="J9" i="1" s="1"/>
  <c r="F8" i="1"/>
  <c r="J8" i="1" s="1"/>
  <c r="J111" i="1"/>
  <c r="J112" i="1"/>
  <c r="J113" i="1"/>
  <c r="J114" i="1"/>
  <c r="J115" i="1"/>
  <c r="J116" i="1"/>
  <c r="J117" i="1"/>
  <c r="J93" i="1"/>
  <c r="J76" i="1"/>
  <c r="J68" i="1"/>
  <c r="J67" i="1"/>
  <c r="J66" i="1"/>
  <c r="J65" i="1"/>
  <c r="J64" i="1"/>
  <c r="J63" i="1"/>
  <c r="J62" i="1"/>
  <c r="J61" i="1"/>
  <c r="J60" i="1"/>
  <c r="J42" i="1"/>
  <c r="J59" i="1"/>
  <c r="J25" i="1"/>
  <c r="J103" i="1" l="1"/>
  <c r="J86" i="1"/>
  <c r="J35" i="1"/>
  <c r="J18" i="1"/>
  <c r="J52" i="1"/>
  <c r="J120" i="1"/>
  <c r="J69" i="1"/>
  <c r="C127" i="1" l="1"/>
  <c r="C128" i="1" l="1"/>
  <c r="B140" i="1" l="1"/>
  <c r="J140" i="1" s="1"/>
  <c r="B135" i="1"/>
  <c r="J135" i="1" s="1"/>
  <c r="H140" i="1" l="1"/>
  <c r="H135" i="1"/>
</calcChain>
</file>

<file path=xl/sharedStrings.xml><?xml version="1.0" encoding="utf-8"?>
<sst xmlns="http://schemas.openxmlformats.org/spreadsheetml/2006/main" count="104" uniqueCount="72">
  <si>
    <t>Serial number</t>
  </si>
  <si>
    <t>Name and surname</t>
  </si>
  <si>
    <t>C. Gross II (A+B)</t>
  </si>
  <si>
    <t>E. Number of months of work on the project</t>
  </si>
  <si>
    <t>F. Position</t>
  </si>
  <si>
    <t>Personnel cost (C x D x E)</t>
  </si>
  <si>
    <t>IN TOTAL</t>
  </si>
  <si>
    <t>STAFF SALARY COSTS</t>
  </si>
  <si>
    <t>Serial number of the expense</t>
  </si>
  <si>
    <t>COSTS OF OUTSIDE RESEARCH SERVICES</t>
  </si>
  <si>
    <t>A. Number of hours/days of work on the project</t>
  </si>
  <si>
    <t>B. Hour or day</t>
  </si>
  <si>
    <t>C. Cost of labor</t>
  </si>
  <si>
    <t>day</t>
  </si>
  <si>
    <t>EQUIPMENT COSTS</t>
  </si>
  <si>
    <t>Equipment name</t>
  </si>
  <si>
    <t>B. Quantity</t>
  </si>
  <si>
    <t>Equipment cost (A x B)</t>
  </si>
  <si>
    <t>Project Name</t>
  </si>
  <si>
    <t>COSTS OF MATERIALS AND SMALL INVENTORY</t>
  </si>
  <si>
    <t>Name of material / small inventory</t>
  </si>
  <si>
    <t>Cost of materials / small inventory (A x B)</t>
  </si>
  <si>
    <t>INDIRECT COSTS</t>
  </si>
  <si>
    <t>Indirect costs</t>
  </si>
  <si>
    <t>A. Fixed rate applicable</t>
  </si>
  <si>
    <t>The total value of the project's direct costs</t>
  </si>
  <si>
    <t>Name and surname</t>
  </si>
  <si>
    <t>C. Registration fee (if applicable)</t>
  </si>
  <si>
    <t>B. Per diem amount (if applicable)</t>
  </si>
  <si>
    <t>The cost of business trips (A+B+C)</t>
  </si>
  <si>
    <t>Name of eligible expense</t>
  </si>
  <si>
    <t>A. Amount of eligible cost including VAT</t>
  </si>
  <si>
    <t xml:space="preserve"> B. Amount of VAT</t>
  </si>
  <si>
    <t>C. Amount of eligible cost excluding VAT</t>
  </si>
  <si>
    <t>Cost of VAT (AB)</t>
  </si>
  <si>
    <t>TOTAL ELIGIBLE COSTS</t>
  </si>
  <si>
    <t>APPLICANT'S FUNDS</t>
  </si>
  <si>
    <t>PROGRAM SHARE (%)</t>
  </si>
  <si>
    <t>MICRO AND SMALL ENTERPRISES</t>
  </si>
  <si>
    <t>MEDIUM-SIZED ENTERPRISES</t>
  </si>
  <si>
    <t>A. Purchase value without VAT</t>
  </si>
  <si>
    <t>Additional explanation</t>
  </si>
  <si>
    <t>TOTAL ALLOCATED PROGRAM GRANT FUNDS</t>
  </si>
  <si>
    <t>FINANCIAL PLAN OF THE PROJECT</t>
  </si>
  <si>
    <t>B. Salary allowances</t>
  </si>
  <si>
    <t>Name of service/consultant</t>
  </si>
  <si>
    <t>Cost of service/consultant (A x C)</t>
  </si>
  <si>
    <t>COSTS OF EXTERNAL SERVICES II CONSULTANTS</t>
  </si>
  <si>
    <t>A. Transportation costs</t>
  </si>
  <si>
    <t>Project manager</t>
  </si>
  <si>
    <t>Technician</t>
  </si>
  <si>
    <t xml:space="preserve"> VALUE ADDED TAX (VAT)</t>
  </si>
  <si>
    <t>Note: Value Added Tax (VAT) only if the applicant cannot request a VAT refund for any reason.</t>
  </si>
  <si>
    <t>Name of company</t>
  </si>
  <si>
    <t>D. Percentage of involvement in the project</t>
  </si>
  <si>
    <t>PROOF OF INNOVATIVE CONCEPT PROGRAM FOR MSMEs (POC Private)</t>
  </si>
  <si>
    <t>A. Gross I</t>
  </si>
  <si>
    <t>It is necessary to attach the last 3 payslips preceding the month in which the project application is made and a contract proposal (unsigned) for each new person who will be employed on the project. Note: Staff salary costs can be max. 60% of the total amount awarded by the POC</t>
  </si>
  <si>
    <t>A. Purchase value VAT excluded</t>
  </si>
  <si>
    <t xml:space="preserve"> Note: The costs of external services and consultants may be max. 20% of the total amount awarded by the POC</t>
  </si>
  <si>
    <t>Travel expenses must be closely related to project implementation.                                                                                                                                                                 Note: Official travel expenses may be max. 10% of the total amount awarded by the POC</t>
  </si>
  <si>
    <t>Note: Indirect costs incurred directly as a result of the implementation of the project by the applicant are calculated at a fixed rate up to 7% of the total value of the eligible direct costs of the project.</t>
  </si>
  <si>
    <t>APPLICANT'S SHARE (%)</t>
  </si>
  <si>
    <t>Marko Marković</t>
  </si>
  <si>
    <t>Janko Janković</t>
  </si>
  <si>
    <t>Laboratory testing of technological components (Petar Petrović)</t>
  </si>
  <si>
    <t>Patentability analysis (Petar Petrović)</t>
  </si>
  <si>
    <t>Mirko Mirković</t>
  </si>
  <si>
    <t xml:space="preserve"> TRAVEL COSTS</t>
  </si>
  <si>
    <t>If the project team is not able to independently carry out certain activities                                                                                                                                                      
 Note: The costs of external research services can be max. 50% of the total amount awarded by the POC</t>
  </si>
  <si>
    <t>The equipment item includes equipment whose unit value is greater than 300.00 euros.                                                                                                                                  
 Note: Equipment costs can be max. 50% of the total amount awarded by the POC</t>
  </si>
  <si>
    <t>The costs of materials and small inventory refer to materials and devices whose unit value is less than EUR 300.00.                                                                                      
 Note: The costs of materials and small inventory can be max. 10% of the total amount awarded by the POC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</si>
</sst>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42BA86"/>
        <bgColor indexed="64"/>
      </patternFill>
    </fill>
    <fill>
      <patternFill patternType="solid">
        <fgColor rgb="FFE2EF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3" borderId="1" xfId="0" applyFont="1" applyFill="1" applyBorder="1"/>
    <xf numFmtId="164" fontId="0" fillId="3" borderId="1" xfId="0" applyNumberFormat="1" applyFill="1" applyBorder="1"/>
    <xf numFmtId="0" fontId="1" fillId="3" borderId="1" xfId="0" applyFont="1" applyFill="1" applyBorder="1" applyAlignment="1">
      <alignment wrapText="1"/>
    </xf>
    <xf numFmtId="0" fontId="0" fillId="3" borderId="0" xfId="0" applyFill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/>
    <xf numFmtId="9" fontId="0" fillId="4" borderId="1" xfId="0" applyNumberFormat="1" applyFill="1" applyBorder="1"/>
    <xf numFmtId="16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4" xfId="0" applyBorder="1"/>
    <xf numFmtId="0" fontId="1" fillId="3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4" borderId="2" xfId="0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4" borderId="2" xfId="0" applyNumberFormat="1" applyFill="1" applyBorder="1"/>
    <xf numFmtId="0" fontId="0" fillId="4" borderId="3" xfId="0" applyFill="1" applyBorder="1"/>
    <xf numFmtId="0" fontId="0" fillId="4" borderId="4" xfId="0" applyFill="1" applyBorder="1"/>
    <xf numFmtId="164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9"/>
      <color rgb="FF42BA86"/>
      <color rgb="FF7E2F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81D98-6FDB-4A2D-B6BA-FAECEB054921}">
  <dimension ref="B1:N140"/>
  <sheetViews>
    <sheetView tabSelected="1" topLeftCell="A106" zoomScale="80" zoomScaleNormal="80" workbookViewId="0">
      <selection activeCell="G127" sqref="G127:J127"/>
    </sheetView>
  </sheetViews>
  <sheetFormatPr defaultRowHeight="15" x14ac:dyDescent="0.25"/>
  <cols>
    <col min="2" max="2" width="18.42578125" customWidth="1"/>
    <col min="3" max="3" width="15.7109375" customWidth="1"/>
    <col min="4" max="4" width="10.7109375" customWidth="1"/>
    <col min="5" max="5" width="16.5703125" customWidth="1"/>
    <col min="6" max="6" width="15.42578125" customWidth="1"/>
    <col min="7" max="7" width="19.7109375" customWidth="1"/>
    <col min="8" max="8" width="13.28515625" customWidth="1"/>
    <col min="9" max="9" width="16.28515625" customWidth="1"/>
    <col min="10" max="10" width="24" customWidth="1"/>
    <col min="11" max="11" width="0.28515625" customWidth="1"/>
    <col min="14" max="14" width="13.140625" bestFit="1" customWidth="1"/>
  </cols>
  <sheetData>
    <row r="1" spans="2:10" ht="36" customHeight="1" x14ac:dyDescent="0.25">
      <c r="B1" s="67" t="s">
        <v>55</v>
      </c>
      <c r="C1" s="68"/>
      <c r="D1" s="68"/>
      <c r="E1" s="68"/>
      <c r="F1" s="68"/>
      <c r="G1" s="68"/>
      <c r="H1" s="68"/>
      <c r="I1" s="68"/>
      <c r="J1" s="69"/>
    </row>
    <row r="2" spans="2:10" ht="29.25" customHeight="1" x14ac:dyDescent="0.25">
      <c r="B2" s="24" t="s">
        <v>18</v>
      </c>
      <c r="C2" s="46"/>
      <c r="D2" s="47"/>
      <c r="E2" s="47"/>
      <c r="F2" s="47"/>
      <c r="G2" s="47"/>
      <c r="H2" s="47"/>
      <c r="I2" s="47"/>
      <c r="J2" s="40"/>
    </row>
    <row r="3" spans="2:10" ht="28.5" customHeight="1" x14ac:dyDescent="0.25">
      <c r="B3" s="25" t="s">
        <v>53</v>
      </c>
      <c r="C3" s="46"/>
      <c r="D3" s="47"/>
      <c r="E3" s="47"/>
      <c r="F3" s="47"/>
      <c r="G3" s="47"/>
      <c r="H3" s="47"/>
      <c r="I3" s="47"/>
      <c r="J3" s="40"/>
    </row>
    <row r="4" spans="2:10" ht="28.5" customHeight="1" x14ac:dyDescent="0.25">
      <c r="B4" s="70" t="s">
        <v>43</v>
      </c>
      <c r="C4" s="71"/>
      <c r="D4" s="71"/>
      <c r="E4" s="71"/>
      <c r="F4" s="71"/>
      <c r="G4" s="71"/>
      <c r="H4" s="71"/>
      <c r="I4" s="71"/>
      <c r="J4" s="72"/>
    </row>
    <row r="6" spans="2:10" ht="26.25" customHeight="1" x14ac:dyDescent="0.25">
      <c r="B6" s="31" t="s">
        <v>7</v>
      </c>
      <c r="C6" s="32"/>
      <c r="D6" s="32"/>
      <c r="E6" s="32"/>
      <c r="F6" s="32"/>
      <c r="G6" s="32"/>
      <c r="H6" s="32"/>
      <c r="I6" s="32"/>
      <c r="J6" s="33"/>
    </row>
    <row r="7" spans="2:10" ht="61.5" customHeight="1" x14ac:dyDescent="0.25">
      <c r="B7" s="18" t="s">
        <v>0</v>
      </c>
      <c r="C7" s="18" t="s">
        <v>1</v>
      </c>
      <c r="D7" s="18" t="s">
        <v>56</v>
      </c>
      <c r="E7" s="18" t="s">
        <v>44</v>
      </c>
      <c r="F7" s="18" t="s">
        <v>2</v>
      </c>
      <c r="G7" s="18" t="s">
        <v>54</v>
      </c>
      <c r="H7" s="18" t="s">
        <v>3</v>
      </c>
      <c r="I7" s="18" t="s">
        <v>4</v>
      </c>
      <c r="J7" s="18" t="s">
        <v>5</v>
      </c>
    </row>
    <row r="8" spans="2:10" x14ac:dyDescent="0.25">
      <c r="B8" s="13">
        <v>1</v>
      </c>
      <c r="C8" s="13" t="s">
        <v>63</v>
      </c>
      <c r="D8" s="13">
        <v>1000</v>
      </c>
      <c r="E8" s="13">
        <v>500</v>
      </c>
      <c r="F8" s="16">
        <f>D8+E8</f>
        <v>1500</v>
      </c>
      <c r="G8" s="14">
        <v>1</v>
      </c>
      <c r="H8" s="13">
        <v>8</v>
      </c>
      <c r="I8" s="13" t="s">
        <v>49</v>
      </c>
      <c r="J8" s="26">
        <f>F8*G8*H8</f>
        <v>12000</v>
      </c>
    </row>
    <row r="9" spans="2:10" x14ac:dyDescent="0.25">
      <c r="B9" s="13">
        <v>2</v>
      </c>
      <c r="C9" s="13" t="s">
        <v>64</v>
      </c>
      <c r="D9" s="13">
        <v>500</v>
      </c>
      <c r="E9" s="13">
        <v>50</v>
      </c>
      <c r="F9" s="16">
        <f t="shared" ref="F9:F17" si="0">D9+E9</f>
        <v>550</v>
      </c>
      <c r="G9" s="14">
        <v>0.4</v>
      </c>
      <c r="H9" s="13">
        <v>3</v>
      </c>
      <c r="I9" s="13" t="s">
        <v>50</v>
      </c>
      <c r="J9" s="26">
        <f t="shared" ref="J9:J17" si="1">F9*G9*H9</f>
        <v>660</v>
      </c>
    </row>
    <row r="10" spans="2:10" x14ac:dyDescent="0.25">
      <c r="B10" s="13"/>
      <c r="C10" s="1"/>
      <c r="D10" s="1"/>
      <c r="E10" s="1"/>
      <c r="F10" s="17">
        <f t="shared" si="0"/>
        <v>0</v>
      </c>
      <c r="G10" s="3">
        <v>0.3</v>
      </c>
      <c r="H10" s="1"/>
      <c r="I10" s="1"/>
      <c r="J10" s="27">
        <f t="shared" si="1"/>
        <v>0</v>
      </c>
    </row>
    <row r="11" spans="2:10" x14ac:dyDescent="0.25">
      <c r="B11" s="13"/>
      <c r="C11" s="1"/>
      <c r="D11" s="1"/>
      <c r="E11" s="1"/>
      <c r="F11" s="17">
        <f t="shared" si="0"/>
        <v>0</v>
      </c>
      <c r="G11" s="3">
        <v>0.5</v>
      </c>
      <c r="H11" s="1"/>
      <c r="I11" s="1"/>
      <c r="J11" s="27">
        <f t="shared" si="1"/>
        <v>0</v>
      </c>
    </row>
    <row r="12" spans="2:10" x14ac:dyDescent="0.25">
      <c r="B12" s="13"/>
      <c r="C12" s="1"/>
      <c r="D12" s="1"/>
      <c r="E12" s="1"/>
      <c r="F12" s="17">
        <f t="shared" si="0"/>
        <v>0</v>
      </c>
      <c r="G12" s="3">
        <v>0.5</v>
      </c>
      <c r="H12" s="1"/>
      <c r="I12" s="1"/>
      <c r="J12" s="27">
        <f t="shared" si="1"/>
        <v>0</v>
      </c>
    </row>
    <row r="13" spans="2:10" x14ac:dyDescent="0.25">
      <c r="B13" s="13"/>
      <c r="C13" s="1"/>
      <c r="D13" s="1"/>
      <c r="E13" s="1"/>
      <c r="F13" s="17">
        <f t="shared" si="0"/>
        <v>0</v>
      </c>
      <c r="G13" s="3">
        <v>0.5</v>
      </c>
      <c r="H13" s="1"/>
      <c r="I13" s="1"/>
      <c r="J13" s="27">
        <f t="shared" si="1"/>
        <v>0</v>
      </c>
    </row>
    <row r="14" spans="2:10" x14ac:dyDescent="0.25">
      <c r="B14" s="13"/>
      <c r="C14" s="1"/>
      <c r="D14" s="1"/>
      <c r="E14" s="1"/>
      <c r="F14" s="17">
        <f t="shared" si="0"/>
        <v>0</v>
      </c>
      <c r="G14" s="3">
        <v>0.5</v>
      </c>
      <c r="H14" s="1"/>
      <c r="I14" s="1"/>
      <c r="J14" s="27">
        <f t="shared" si="1"/>
        <v>0</v>
      </c>
    </row>
    <row r="15" spans="2:10" x14ac:dyDescent="0.25">
      <c r="B15" s="13"/>
      <c r="C15" s="1"/>
      <c r="D15" s="1"/>
      <c r="E15" s="1"/>
      <c r="F15" s="17">
        <f t="shared" si="0"/>
        <v>0</v>
      </c>
      <c r="G15" s="3">
        <v>0.5</v>
      </c>
      <c r="H15" s="1"/>
      <c r="I15" s="1"/>
      <c r="J15" s="27">
        <f t="shared" si="1"/>
        <v>0</v>
      </c>
    </row>
    <row r="16" spans="2:10" x14ac:dyDescent="0.25">
      <c r="B16" s="13"/>
      <c r="C16" s="1"/>
      <c r="D16" s="1"/>
      <c r="E16" s="1"/>
      <c r="F16" s="17">
        <f t="shared" si="0"/>
        <v>0</v>
      </c>
      <c r="G16" s="3">
        <v>0.5</v>
      </c>
      <c r="H16" s="1"/>
      <c r="I16" s="1"/>
      <c r="J16" s="27">
        <f t="shared" si="1"/>
        <v>0</v>
      </c>
    </row>
    <row r="17" spans="2:10" x14ac:dyDescent="0.25">
      <c r="B17" s="13"/>
      <c r="C17" s="1"/>
      <c r="D17" s="1"/>
      <c r="E17" s="1"/>
      <c r="F17" s="17">
        <f t="shared" si="0"/>
        <v>0</v>
      </c>
      <c r="G17" s="3">
        <v>0.5</v>
      </c>
      <c r="H17" s="1"/>
      <c r="I17" s="1"/>
      <c r="J17" s="27">
        <f t="shared" si="1"/>
        <v>0</v>
      </c>
    </row>
    <row r="18" spans="2:10" ht="20.25" customHeight="1" x14ac:dyDescent="0.25">
      <c r="B18" s="19"/>
      <c r="C18" s="20" t="s">
        <v>6</v>
      </c>
      <c r="D18" s="19"/>
      <c r="E18" s="19"/>
      <c r="F18" s="19"/>
      <c r="G18" s="19"/>
      <c r="H18" s="19"/>
      <c r="I18" s="19"/>
      <c r="J18" s="21">
        <f>J8+J9+J10+J11+J12+J13+J14+J15+J16+J17</f>
        <v>12660</v>
      </c>
    </row>
    <row r="19" spans="2:10" ht="50.25" customHeight="1" x14ac:dyDescent="0.25">
      <c r="B19" s="51" t="s">
        <v>57</v>
      </c>
      <c r="C19" s="52"/>
      <c r="D19" s="52"/>
      <c r="E19" s="52"/>
      <c r="F19" s="52"/>
      <c r="G19" s="52"/>
      <c r="H19" s="52"/>
      <c r="I19" s="52"/>
      <c r="J19" s="53"/>
    </row>
    <row r="20" spans="2:10" ht="51.6" customHeight="1" x14ac:dyDescent="0.25">
      <c r="B20" s="54" t="s">
        <v>41</v>
      </c>
      <c r="C20" s="55"/>
      <c r="D20" s="55"/>
      <c r="E20" s="55"/>
      <c r="F20" s="55"/>
      <c r="G20" s="55"/>
      <c r="H20" s="55"/>
      <c r="I20" s="55"/>
      <c r="J20" s="56"/>
    </row>
    <row r="23" spans="2:10" ht="33" customHeight="1" x14ac:dyDescent="0.25">
      <c r="B23" s="31" t="s">
        <v>9</v>
      </c>
      <c r="C23" s="32"/>
      <c r="D23" s="32"/>
      <c r="E23" s="32"/>
      <c r="F23" s="32"/>
      <c r="G23" s="32"/>
      <c r="H23" s="32"/>
      <c r="I23" s="32"/>
      <c r="J23" s="33"/>
    </row>
    <row r="24" spans="2:10" ht="45" x14ac:dyDescent="0.25">
      <c r="B24" s="22" t="s">
        <v>8</v>
      </c>
      <c r="C24" s="64" t="s">
        <v>45</v>
      </c>
      <c r="D24" s="58"/>
      <c r="E24" s="58"/>
      <c r="F24" s="59"/>
      <c r="G24" s="22" t="s">
        <v>10</v>
      </c>
      <c r="H24" s="22" t="s">
        <v>11</v>
      </c>
      <c r="I24" s="20" t="s">
        <v>12</v>
      </c>
      <c r="J24" s="22" t="s">
        <v>46</v>
      </c>
    </row>
    <row r="25" spans="2:10" x14ac:dyDescent="0.25">
      <c r="B25" s="13">
        <v>1</v>
      </c>
      <c r="C25" s="65" t="s">
        <v>65</v>
      </c>
      <c r="D25" s="36"/>
      <c r="E25" s="36"/>
      <c r="F25" s="66"/>
      <c r="G25" s="13">
        <v>20</v>
      </c>
      <c r="H25" s="13" t="s">
        <v>13</v>
      </c>
      <c r="I25" s="13">
        <v>50</v>
      </c>
      <c r="J25" s="26">
        <f>G25*I25</f>
        <v>1000</v>
      </c>
    </row>
    <row r="26" spans="2:10" x14ac:dyDescent="0.25">
      <c r="B26" s="1"/>
      <c r="C26" s="46"/>
      <c r="D26" s="47"/>
      <c r="E26" s="47"/>
      <c r="F26" s="40"/>
      <c r="G26" s="1">
        <v>10</v>
      </c>
      <c r="H26" s="1" t="s">
        <v>13</v>
      </c>
      <c r="I26" s="1">
        <v>50</v>
      </c>
      <c r="J26" s="27">
        <f t="shared" ref="J26:J34" si="2">G26*I26</f>
        <v>500</v>
      </c>
    </row>
    <row r="27" spans="2:10" x14ac:dyDescent="0.25">
      <c r="B27" s="1"/>
      <c r="C27" s="46"/>
      <c r="D27" s="47"/>
      <c r="E27" s="47"/>
      <c r="F27" s="40"/>
      <c r="G27" s="1"/>
      <c r="H27" s="1"/>
      <c r="I27" s="1"/>
      <c r="J27" s="27">
        <f t="shared" si="2"/>
        <v>0</v>
      </c>
    </row>
    <row r="28" spans="2:10" x14ac:dyDescent="0.25">
      <c r="B28" s="1"/>
      <c r="C28" s="46"/>
      <c r="D28" s="47"/>
      <c r="E28" s="47"/>
      <c r="F28" s="40"/>
      <c r="G28" s="1"/>
      <c r="H28" s="1"/>
      <c r="I28" s="1"/>
      <c r="J28" s="27">
        <f t="shared" si="2"/>
        <v>0</v>
      </c>
    </row>
    <row r="29" spans="2:10" x14ac:dyDescent="0.25">
      <c r="B29" s="1"/>
      <c r="C29" s="46"/>
      <c r="D29" s="47"/>
      <c r="E29" s="47"/>
      <c r="F29" s="40"/>
      <c r="G29" s="1"/>
      <c r="H29" s="1"/>
      <c r="I29" s="1"/>
      <c r="J29" s="27">
        <f t="shared" si="2"/>
        <v>0</v>
      </c>
    </row>
    <row r="30" spans="2:10" x14ac:dyDescent="0.25">
      <c r="B30" s="1"/>
      <c r="C30" s="46"/>
      <c r="D30" s="47"/>
      <c r="E30" s="47"/>
      <c r="F30" s="40"/>
      <c r="G30" s="1"/>
      <c r="H30" s="1"/>
      <c r="I30" s="1"/>
      <c r="J30" s="27">
        <f t="shared" si="2"/>
        <v>0</v>
      </c>
    </row>
    <row r="31" spans="2:10" x14ac:dyDescent="0.25">
      <c r="B31" s="1"/>
      <c r="C31" s="46"/>
      <c r="D31" s="47"/>
      <c r="E31" s="47"/>
      <c r="F31" s="40"/>
      <c r="G31" s="1"/>
      <c r="H31" s="1"/>
      <c r="I31" s="1"/>
      <c r="J31" s="27">
        <f t="shared" si="2"/>
        <v>0</v>
      </c>
    </row>
    <row r="32" spans="2:10" x14ac:dyDescent="0.25">
      <c r="B32" s="1"/>
      <c r="C32" s="46"/>
      <c r="D32" s="47"/>
      <c r="E32" s="47"/>
      <c r="F32" s="40"/>
      <c r="G32" s="1"/>
      <c r="H32" s="1"/>
      <c r="I32" s="1"/>
      <c r="J32" s="27">
        <f t="shared" si="2"/>
        <v>0</v>
      </c>
    </row>
    <row r="33" spans="2:10" x14ac:dyDescent="0.25">
      <c r="B33" s="1"/>
      <c r="C33" s="46"/>
      <c r="D33" s="47"/>
      <c r="E33" s="47"/>
      <c r="F33" s="40"/>
      <c r="G33" s="1"/>
      <c r="H33" s="1"/>
      <c r="I33" s="1"/>
      <c r="J33" s="27">
        <f t="shared" si="2"/>
        <v>0</v>
      </c>
    </row>
    <row r="34" spans="2:10" x14ac:dyDescent="0.25">
      <c r="B34" s="1"/>
      <c r="C34" s="46"/>
      <c r="D34" s="47"/>
      <c r="E34" s="47"/>
      <c r="F34" s="40"/>
      <c r="G34" s="1"/>
      <c r="H34" s="1"/>
      <c r="I34" s="1"/>
      <c r="J34" s="27">
        <f t="shared" si="2"/>
        <v>0</v>
      </c>
    </row>
    <row r="35" spans="2:10" ht="24" customHeight="1" x14ac:dyDescent="0.25">
      <c r="B35" s="19"/>
      <c r="C35" s="48" t="s">
        <v>6</v>
      </c>
      <c r="D35" s="49"/>
      <c r="E35" s="49"/>
      <c r="F35" s="49"/>
      <c r="G35" s="49"/>
      <c r="H35" s="49"/>
      <c r="I35" s="50"/>
      <c r="J35" s="21">
        <f>J25+J26+J27+J28+J29+J30+J31+J32+J33+J34</f>
        <v>1500</v>
      </c>
    </row>
    <row r="36" spans="2:10" ht="52.5" customHeight="1" x14ac:dyDescent="0.25">
      <c r="B36" s="51" t="s">
        <v>69</v>
      </c>
      <c r="C36" s="52"/>
      <c r="D36" s="52"/>
      <c r="E36" s="52"/>
      <c r="F36" s="52"/>
      <c r="G36" s="52"/>
      <c r="H36" s="52"/>
      <c r="I36" s="52"/>
      <c r="J36" s="53"/>
    </row>
    <row r="37" spans="2:10" ht="41.45" customHeight="1" x14ac:dyDescent="0.25">
      <c r="B37" s="54" t="s">
        <v>41</v>
      </c>
      <c r="C37" s="55"/>
      <c r="D37" s="55"/>
      <c r="E37" s="55"/>
      <c r="F37" s="55"/>
      <c r="G37" s="55"/>
      <c r="H37" s="55"/>
      <c r="I37" s="55"/>
      <c r="J37" s="56"/>
    </row>
    <row r="40" spans="2:10" ht="34.5" customHeight="1" x14ac:dyDescent="0.25">
      <c r="B40" s="31" t="s">
        <v>14</v>
      </c>
      <c r="C40" s="32"/>
      <c r="D40" s="32"/>
      <c r="E40" s="32"/>
      <c r="F40" s="32"/>
      <c r="G40" s="32"/>
      <c r="H40" s="32"/>
      <c r="I40" s="32"/>
      <c r="J40" s="33"/>
    </row>
    <row r="41" spans="2:10" ht="30" x14ac:dyDescent="0.25">
      <c r="B41" s="22" t="s">
        <v>8</v>
      </c>
      <c r="C41" s="64" t="s">
        <v>15</v>
      </c>
      <c r="D41" s="58"/>
      <c r="E41" s="58"/>
      <c r="F41" s="59"/>
      <c r="G41" s="22" t="s">
        <v>40</v>
      </c>
      <c r="H41" s="57" t="s">
        <v>16</v>
      </c>
      <c r="I41" s="59"/>
      <c r="J41" s="22" t="s">
        <v>17</v>
      </c>
    </row>
    <row r="42" spans="2:10" x14ac:dyDescent="0.25">
      <c r="B42" s="1"/>
      <c r="C42" s="46"/>
      <c r="D42" s="47"/>
      <c r="E42" s="47"/>
      <c r="F42" s="40"/>
      <c r="G42" s="2">
        <v>500</v>
      </c>
      <c r="H42" s="46">
        <v>2</v>
      </c>
      <c r="I42" s="40"/>
      <c r="J42" s="27">
        <f>G42*H42</f>
        <v>1000</v>
      </c>
    </row>
    <row r="43" spans="2:10" x14ac:dyDescent="0.25">
      <c r="B43" s="1"/>
      <c r="C43" s="46"/>
      <c r="D43" s="47"/>
      <c r="E43" s="47"/>
      <c r="F43" s="40"/>
      <c r="G43" s="1"/>
      <c r="H43" s="46"/>
      <c r="I43" s="40"/>
      <c r="J43" s="27">
        <f t="shared" ref="J43:J51" si="3">G43*H43</f>
        <v>0</v>
      </c>
    </row>
    <row r="44" spans="2:10" x14ac:dyDescent="0.25">
      <c r="B44" s="1"/>
      <c r="C44" s="46"/>
      <c r="D44" s="47"/>
      <c r="E44" s="47"/>
      <c r="F44" s="40"/>
      <c r="G44" s="1"/>
      <c r="H44" s="46"/>
      <c r="I44" s="40"/>
      <c r="J44" s="27">
        <f t="shared" si="3"/>
        <v>0</v>
      </c>
    </row>
    <row r="45" spans="2:10" x14ac:dyDescent="0.25">
      <c r="B45" s="1"/>
      <c r="C45" s="46"/>
      <c r="D45" s="47"/>
      <c r="E45" s="47"/>
      <c r="F45" s="40"/>
      <c r="G45" s="1"/>
      <c r="H45" s="46"/>
      <c r="I45" s="40"/>
      <c r="J45" s="27">
        <f t="shared" si="3"/>
        <v>0</v>
      </c>
    </row>
    <row r="46" spans="2:10" x14ac:dyDescent="0.25">
      <c r="B46" s="1"/>
      <c r="C46" s="46"/>
      <c r="D46" s="47"/>
      <c r="E46" s="47"/>
      <c r="F46" s="40"/>
      <c r="G46" s="1"/>
      <c r="H46" s="46"/>
      <c r="I46" s="40"/>
      <c r="J46" s="27">
        <f t="shared" si="3"/>
        <v>0</v>
      </c>
    </row>
    <row r="47" spans="2:10" x14ac:dyDescent="0.25">
      <c r="B47" s="1"/>
      <c r="C47" s="46"/>
      <c r="D47" s="47"/>
      <c r="E47" s="47"/>
      <c r="F47" s="40"/>
      <c r="G47" s="1"/>
      <c r="H47" s="46"/>
      <c r="I47" s="40"/>
      <c r="J47" s="27">
        <f t="shared" si="3"/>
        <v>0</v>
      </c>
    </row>
    <row r="48" spans="2:10" x14ac:dyDescent="0.25">
      <c r="B48" s="1"/>
      <c r="C48" s="46"/>
      <c r="D48" s="47"/>
      <c r="E48" s="47"/>
      <c r="F48" s="40"/>
      <c r="G48" s="1"/>
      <c r="H48" s="46"/>
      <c r="I48" s="40"/>
      <c r="J48" s="27">
        <f t="shared" si="3"/>
        <v>0</v>
      </c>
    </row>
    <row r="49" spans="2:10" x14ac:dyDescent="0.25">
      <c r="B49" s="1"/>
      <c r="C49" s="46"/>
      <c r="D49" s="47"/>
      <c r="E49" s="47"/>
      <c r="F49" s="40"/>
      <c r="G49" s="1"/>
      <c r="H49" s="46"/>
      <c r="I49" s="40"/>
      <c r="J49" s="27">
        <f t="shared" si="3"/>
        <v>0</v>
      </c>
    </row>
    <row r="50" spans="2:10" x14ac:dyDescent="0.25">
      <c r="B50" s="1"/>
      <c r="C50" s="46"/>
      <c r="D50" s="47"/>
      <c r="E50" s="47"/>
      <c r="F50" s="40"/>
      <c r="G50" s="1"/>
      <c r="H50" s="46"/>
      <c r="I50" s="40"/>
      <c r="J50" s="27">
        <f t="shared" si="3"/>
        <v>0</v>
      </c>
    </row>
    <row r="51" spans="2:10" x14ac:dyDescent="0.25">
      <c r="B51" s="1"/>
      <c r="C51" s="46"/>
      <c r="D51" s="47"/>
      <c r="E51" s="47"/>
      <c r="F51" s="40"/>
      <c r="G51" s="1"/>
      <c r="H51" s="46"/>
      <c r="I51" s="40"/>
      <c r="J51" s="27">
        <f t="shared" si="3"/>
        <v>0</v>
      </c>
    </row>
    <row r="52" spans="2:10" ht="26.25" customHeight="1" x14ac:dyDescent="0.25">
      <c r="B52" s="19"/>
      <c r="C52" s="48" t="s">
        <v>6</v>
      </c>
      <c r="D52" s="49"/>
      <c r="E52" s="49"/>
      <c r="F52" s="49"/>
      <c r="G52" s="49"/>
      <c r="H52" s="49"/>
      <c r="I52" s="50"/>
      <c r="J52" s="21">
        <f>J42+J43+J44+J45+J46+J47+J48+J49+J50+J51</f>
        <v>1000</v>
      </c>
    </row>
    <row r="53" spans="2:10" ht="40.5" customHeight="1" x14ac:dyDescent="0.25">
      <c r="B53" s="51" t="s">
        <v>70</v>
      </c>
      <c r="C53" s="52"/>
      <c r="D53" s="52"/>
      <c r="E53" s="52"/>
      <c r="F53" s="52"/>
      <c r="G53" s="52"/>
      <c r="H53" s="52"/>
      <c r="I53" s="52"/>
      <c r="J53" s="53"/>
    </row>
    <row r="54" spans="2:10" ht="37.5" customHeight="1" x14ac:dyDescent="0.25">
      <c r="B54" s="54" t="s">
        <v>41</v>
      </c>
      <c r="C54" s="55"/>
      <c r="D54" s="55"/>
      <c r="E54" s="55"/>
      <c r="F54" s="55"/>
      <c r="G54" s="55"/>
      <c r="H54" s="55"/>
      <c r="I54" s="55"/>
      <c r="J54" s="56"/>
    </row>
    <row r="57" spans="2:10" ht="31.9" customHeight="1" x14ac:dyDescent="0.25">
      <c r="B57" s="31" t="s">
        <v>19</v>
      </c>
      <c r="C57" s="32"/>
      <c r="D57" s="32"/>
      <c r="E57" s="32"/>
      <c r="F57" s="32"/>
      <c r="G57" s="32"/>
      <c r="H57" s="32"/>
      <c r="I57" s="32"/>
      <c r="J57" s="33"/>
    </row>
    <row r="58" spans="2:10" ht="30" x14ac:dyDescent="0.25">
      <c r="B58" s="22" t="s">
        <v>8</v>
      </c>
      <c r="C58" s="64" t="s">
        <v>20</v>
      </c>
      <c r="D58" s="58"/>
      <c r="E58" s="58"/>
      <c r="F58" s="59"/>
      <c r="G58" s="22" t="s">
        <v>58</v>
      </c>
      <c r="H58" s="57" t="s">
        <v>16</v>
      </c>
      <c r="I58" s="59"/>
      <c r="J58" s="22" t="s">
        <v>21</v>
      </c>
    </row>
    <row r="59" spans="2:10" x14ac:dyDescent="0.25">
      <c r="B59" s="1"/>
      <c r="C59" s="46"/>
      <c r="D59" s="47"/>
      <c r="E59" s="47"/>
      <c r="F59" s="40"/>
      <c r="G59" s="2">
        <v>350</v>
      </c>
      <c r="H59" s="46">
        <v>2</v>
      </c>
      <c r="I59" s="40"/>
      <c r="J59" s="27">
        <f t="shared" ref="J59:J68" si="4">G59*H59</f>
        <v>700</v>
      </c>
    </row>
    <row r="60" spans="2:10" x14ac:dyDescent="0.25">
      <c r="B60" s="1"/>
      <c r="C60" s="46"/>
      <c r="D60" s="47"/>
      <c r="E60" s="47"/>
      <c r="F60" s="40"/>
      <c r="G60" s="2">
        <v>350</v>
      </c>
      <c r="H60" s="46">
        <v>5</v>
      </c>
      <c r="I60" s="40"/>
      <c r="J60" s="27">
        <f t="shared" si="4"/>
        <v>1750</v>
      </c>
    </row>
    <row r="61" spans="2:10" x14ac:dyDescent="0.25">
      <c r="B61" s="1"/>
      <c r="C61" s="46"/>
      <c r="D61" s="47"/>
      <c r="E61" s="47"/>
      <c r="F61" s="40"/>
      <c r="G61" s="2">
        <v>350</v>
      </c>
      <c r="H61" s="46">
        <v>5</v>
      </c>
      <c r="I61" s="40"/>
      <c r="J61" s="27">
        <f t="shared" si="4"/>
        <v>1750</v>
      </c>
    </row>
    <row r="62" spans="2:10" x14ac:dyDescent="0.25">
      <c r="B62" s="1"/>
      <c r="C62" s="46"/>
      <c r="D62" s="47"/>
      <c r="E62" s="47"/>
      <c r="F62" s="40"/>
      <c r="G62" s="2"/>
      <c r="H62" s="46"/>
      <c r="I62" s="40"/>
      <c r="J62" s="27">
        <f t="shared" si="4"/>
        <v>0</v>
      </c>
    </row>
    <row r="63" spans="2:10" x14ac:dyDescent="0.25">
      <c r="B63" s="1"/>
      <c r="C63" s="46"/>
      <c r="D63" s="47"/>
      <c r="E63" s="47"/>
      <c r="F63" s="40"/>
      <c r="G63" s="2"/>
      <c r="H63" s="46"/>
      <c r="I63" s="40"/>
      <c r="J63" s="27">
        <f t="shared" si="4"/>
        <v>0</v>
      </c>
    </row>
    <row r="64" spans="2:10" x14ac:dyDescent="0.25">
      <c r="B64" s="1"/>
      <c r="C64" s="46"/>
      <c r="D64" s="47"/>
      <c r="E64" s="47"/>
      <c r="F64" s="40"/>
      <c r="G64" s="2"/>
      <c r="H64" s="46"/>
      <c r="I64" s="40"/>
      <c r="J64" s="27">
        <f t="shared" si="4"/>
        <v>0</v>
      </c>
    </row>
    <row r="65" spans="2:10" x14ac:dyDescent="0.25">
      <c r="B65" s="1"/>
      <c r="C65" s="46"/>
      <c r="D65" s="47"/>
      <c r="E65" s="47"/>
      <c r="F65" s="40"/>
      <c r="G65" s="2"/>
      <c r="H65" s="46"/>
      <c r="I65" s="40"/>
      <c r="J65" s="27">
        <f t="shared" si="4"/>
        <v>0</v>
      </c>
    </row>
    <row r="66" spans="2:10" x14ac:dyDescent="0.25">
      <c r="B66" s="1"/>
      <c r="C66" s="46"/>
      <c r="D66" s="47"/>
      <c r="E66" s="47"/>
      <c r="F66" s="40"/>
      <c r="G66" s="2"/>
      <c r="H66" s="46"/>
      <c r="I66" s="40"/>
      <c r="J66" s="27">
        <f t="shared" si="4"/>
        <v>0</v>
      </c>
    </row>
    <row r="67" spans="2:10" x14ac:dyDescent="0.25">
      <c r="B67" s="1"/>
      <c r="C67" s="46"/>
      <c r="D67" s="47"/>
      <c r="E67" s="47"/>
      <c r="F67" s="40"/>
      <c r="G67" s="2"/>
      <c r="H67" s="46"/>
      <c r="I67" s="40"/>
      <c r="J67" s="27">
        <f t="shared" si="4"/>
        <v>0</v>
      </c>
    </row>
    <row r="68" spans="2:10" x14ac:dyDescent="0.25">
      <c r="B68" s="1"/>
      <c r="C68" s="46"/>
      <c r="D68" s="47"/>
      <c r="E68" s="47"/>
      <c r="F68" s="40"/>
      <c r="G68" s="2"/>
      <c r="H68" s="46"/>
      <c r="I68" s="40"/>
      <c r="J68" s="27">
        <f t="shared" si="4"/>
        <v>0</v>
      </c>
    </row>
    <row r="69" spans="2:10" ht="27.75" customHeight="1" x14ac:dyDescent="0.25">
      <c r="B69" s="19"/>
      <c r="C69" s="48" t="s">
        <v>6</v>
      </c>
      <c r="D69" s="49"/>
      <c r="E69" s="49"/>
      <c r="F69" s="49"/>
      <c r="G69" s="49"/>
      <c r="H69" s="49"/>
      <c r="I69" s="50"/>
      <c r="J69" s="21">
        <f>J59+J60+J61+J62+J63+J64+J65+J66+J67+J68</f>
        <v>4200</v>
      </c>
    </row>
    <row r="70" spans="2:10" ht="44.25" customHeight="1" x14ac:dyDescent="0.25">
      <c r="B70" s="51" t="s">
        <v>71</v>
      </c>
      <c r="C70" s="52"/>
      <c r="D70" s="52"/>
      <c r="E70" s="52"/>
      <c r="F70" s="52"/>
      <c r="G70" s="52"/>
      <c r="H70" s="52"/>
      <c r="I70" s="52"/>
      <c r="J70" s="53"/>
    </row>
    <row r="71" spans="2:10" ht="45" customHeight="1" x14ac:dyDescent="0.25">
      <c r="B71" s="54" t="s">
        <v>41</v>
      </c>
      <c r="C71" s="55"/>
      <c r="D71" s="55"/>
      <c r="E71" s="55"/>
      <c r="F71" s="55"/>
      <c r="G71" s="55"/>
      <c r="H71" s="55"/>
      <c r="I71" s="55"/>
      <c r="J71" s="56"/>
    </row>
    <row r="72" spans="2:10" ht="15" customHeight="1" x14ac:dyDescent="0.25">
      <c r="B72" s="4"/>
      <c r="C72" s="5"/>
      <c r="D72" s="5"/>
      <c r="E72" s="5"/>
      <c r="F72" s="5"/>
      <c r="G72" s="5"/>
      <c r="H72" s="5"/>
      <c r="I72" s="5"/>
      <c r="J72" s="5"/>
    </row>
    <row r="74" spans="2:10" ht="37.5" customHeight="1" x14ac:dyDescent="0.25">
      <c r="B74" s="31" t="s">
        <v>47</v>
      </c>
      <c r="C74" s="32"/>
      <c r="D74" s="32"/>
      <c r="E74" s="32"/>
      <c r="F74" s="32"/>
      <c r="G74" s="32"/>
      <c r="H74" s="32"/>
      <c r="I74" s="32"/>
      <c r="J74" s="33"/>
    </row>
    <row r="75" spans="2:10" ht="39" customHeight="1" x14ac:dyDescent="0.25">
      <c r="B75" s="22" t="s">
        <v>8</v>
      </c>
      <c r="C75" s="64" t="s">
        <v>45</v>
      </c>
      <c r="D75" s="58"/>
      <c r="E75" s="58"/>
      <c r="F75" s="59"/>
      <c r="G75" s="22" t="s">
        <v>10</v>
      </c>
      <c r="H75" s="22" t="s">
        <v>11</v>
      </c>
      <c r="I75" s="20" t="s">
        <v>12</v>
      </c>
      <c r="J75" s="22" t="s">
        <v>46</v>
      </c>
    </row>
    <row r="76" spans="2:10" ht="23.25" customHeight="1" x14ac:dyDescent="0.25">
      <c r="B76" s="13">
        <v>1</v>
      </c>
      <c r="C76" s="65" t="s">
        <v>66</v>
      </c>
      <c r="D76" s="36"/>
      <c r="E76" s="36"/>
      <c r="F76" s="66"/>
      <c r="G76" s="13">
        <v>20</v>
      </c>
      <c r="H76" s="13" t="s">
        <v>13</v>
      </c>
      <c r="I76" s="15">
        <v>50</v>
      </c>
      <c r="J76" s="26">
        <f t="shared" ref="J76:J85" si="5">G76*I76</f>
        <v>1000</v>
      </c>
    </row>
    <row r="77" spans="2:10" ht="18.75" customHeight="1" x14ac:dyDescent="0.25">
      <c r="B77" s="1"/>
      <c r="C77" s="46"/>
      <c r="D77" s="47"/>
      <c r="E77" s="47"/>
      <c r="F77" s="40"/>
      <c r="G77" s="1">
        <v>30</v>
      </c>
      <c r="H77" s="1"/>
      <c r="I77" s="2">
        <v>10</v>
      </c>
      <c r="J77" s="27">
        <f t="shared" si="5"/>
        <v>300</v>
      </c>
    </row>
    <row r="78" spans="2:10" x14ac:dyDescent="0.25">
      <c r="B78" s="1"/>
      <c r="C78" s="46"/>
      <c r="D78" s="47"/>
      <c r="E78" s="47"/>
      <c r="F78" s="40"/>
      <c r="G78" s="1">
        <v>3</v>
      </c>
      <c r="H78" s="1"/>
      <c r="I78" s="2">
        <v>20</v>
      </c>
      <c r="J78" s="27">
        <f t="shared" si="5"/>
        <v>60</v>
      </c>
    </row>
    <row r="79" spans="2:10" ht="18.75" customHeight="1" x14ac:dyDescent="0.25">
      <c r="B79" s="1"/>
      <c r="C79" s="46"/>
      <c r="D79" s="47"/>
      <c r="E79" s="47"/>
      <c r="F79" s="40"/>
      <c r="G79" s="1"/>
      <c r="H79" s="1"/>
      <c r="I79" s="2"/>
      <c r="J79" s="27">
        <f t="shared" si="5"/>
        <v>0</v>
      </c>
    </row>
    <row r="80" spans="2:10" ht="17.25" customHeight="1" x14ac:dyDescent="0.25">
      <c r="B80" s="1"/>
      <c r="C80" s="46"/>
      <c r="D80" s="47"/>
      <c r="E80" s="47"/>
      <c r="F80" s="40"/>
      <c r="G80" s="1"/>
      <c r="H80" s="1"/>
      <c r="I80" s="2"/>
      <c r="J80" s="27">
        <f t="shared" si="5"/>
        <v>0</v>
      </c>
    </row>
    <row r="81" spans="2:10" x14ac:dyDescent="0.25">
      <c r="B81" s="1"/>
      <c r="C81" s="46"/>
      <c r="D81" s="47"/>
      <c r="E81" s="47"/>
      <c r="F81" s="40"/>
      <c r="G81" s="1"/>
      <c r="H81" s="1"/>
      <c r="I81" s="2"/>
      <c r="J81" s="27">
        <f t="shared" si="5"/>
        <v>0</v>
      </c>
    </row>
    <row r="82" spans="2:10" x14ac:dyDescent="0.25">
      <c r="B82" s="1"/>
      <c r="C82" s="46"/>
      <c r="D82" s="47"/>
      <c r="E82" s="47"/>
      <c r="F82" s="40"/>
      <c r="G82" s="1"/>
      <c r="H82" s="1"/>
      <c r="I82" s="2"/>
      <c r="J82" s="27">
        <f t="shared" si="5"/>
        <v>0</v>
      </c>
    </row>
    <row r="83" spans="2:10" x14ac:dyDescent="0.25">
      <c r="B83" s="1"/>
      <c r="C83" s="46"/>
      <c r="D83" s="47"/>
      <c r="E83" s="47"/>
      <c r="F83" s="40"/>
      <c r="G83" s="1"/>
      <c r="H83" s="1"/>
      <c r="I83" s="2"/>
      <c r="J83" s="27">
        <f t="shared" si="5"/>
        <v>0</v>
      </c>
    </row>
    <row r="84" spans="2:10" x14ac:dyDescent="0.25">
      <c r="B84" s="1"/>
      <c r="C84" s="46"/>
      <c r="D84" s="47"/>
      <c r="E84" s="47"/>
      <c r="F84" s="40"/>
      <c r="G84" s="1"/>
      <c r="H84" s="1"/>
      <c r="I84" s="2"/>
      <c r="J84" s="27">
        <f t="shared" si="5"/>
        <v>0</v>
      </c>
    </row>
    <row r="85" spans="2:10" x14ac:dyDescent="0.25">
      <c r="B85" s="1"/>
      <c r="C85" s="46"/>
      <c r="D85" s="47"/>
      <c r="E85" s="47"/>
      <c r="F85" s="40"/>
      <c r="G85" s="1"/>
      <c r="H85" s="1"/>
      <c r="I85" s="2"/>
      <c r="J85" s="27">
        <f t="shared" si="5"/>
        <v>0</v>
      </c>
    </row>
    <row r="86" spans="2:10" ht="29.25" customHeight="1" x14ac:dyDescent="0.25">
      <c r="B86" s="19"/>
      <c r="C86" s="48" t="s">
        <v>6</v>
      </c>
      <c r="D86" s="49"/>
      <c r="E86" s="49"/>
      <c r="F86" s="49"/>
      <c r="G86" s="49"/>
      <c r="H86" s="49"/>
      <c r="I86" s="50"/>
      <c r="J86" s="21">
        <f>J76+J77+J78+J79+J80+J81+J82+J83+J84+J85</f>
        <v>1360</v>
      </c>
    </row>
    <row r="87" spans="2:10" ht="33" customHeight="1" x14ac:dyDescent="0.25">
      <c r="B87" s="51" t="s">
        <v>59</v>
      </c>
      <c r="C87" s="52"/>
      <c r="D87" s="52"/>
      <c r="E87" s="52"/>
      <c r="F87" s="52"/>
      <c r="G87" s="52"/>
      <c r="H87" s="52"/>
      <c r="I87" s="52"/>
      <c r="J87" s="53"/>
    </row>
    <row r="88" spans="2:10" ht="51" customHeight="1" x14ac:dyDescent="0.25">
      <c r="B88" s="54" t="s">
        <v>41</v>
      </c>
      <c r="C88" s="55"/>
      <c r="D88" s="55"/>
      <c r="E88" s="55"/>
      <c r="F88" s="55"/>
      <c r="G88" s="55"/>
      <c r="H88" s="55"/>
      <c r="I88" s="55"/>
      <c r="J88" s="56"/>
    </row>
    <row r="89" spans="2:10" ht="18" customHeight="1" x14ac:dyDescent="0.25">
      <c r="B89" s="4"/>
      <c r="C89" s="5"/>
      <c r="D89" s="5"/>
      <c r="E89" s="5"/>
      <c r="F89" s="5"/>
      <c r="G89" s="5"/>
      <c r="H89" s="5"/>
      <c r="I89" s="5"/>
      <c r="J89" s="5"/>
    </row>
    <row r="90" spans="2:10" ht="17.25" customHeight="1" x14ac:dyDescent="0.25">
      <c r="B90" s="4"/>
      <c r="C90" s="5"/>
      <c r="D90" s="5"/>
      <c r="E90" s="5"/>
      <c r="F90" s="5"/>
      <c r="G90" s="5"/>
      <c r="H90" s="5"/>
      <c r="I90" s="5"/>
      <c r="J90" s="5"/>
    </row>
    <row r="91" spans="2:10" ht="36" customHeight="1" x14ac:dyDescent="0.25">
      <c r="B91" s="31" t="s">
        <v>68</v>
      </c>
      <c r="C91" s="32"/>
      <c r="D91" s="32"/>
      <c r="E91" s="32"/>
      <c r="F91" s="32"/>
      <c r="G91" s="32"/>
      <c r="H91" s="32"/>
      <c r="I91" s="32"/>
      <c r="J91" s="33"/>
    </row>
    <row r="92" spans="2:10" ht="45" x14ac:dyDescent="0.25">
      <c r="B92" s="22" t="s">
        <v>8</v>
      </c>
      <c r="C92" s="64" t="s">
        <v>26</v>
      </c>
      <c r="D92" s="58"/>
      <c r="E92" s="58"/>
      <c r="F92" s="59"/>
      <c r="G92" s="22" t="s">
        <v>48</v>
      </c>
      <c r="H92" s="22" t="s">
        <v>28</v>
      </c>
      <c r="I92" s="22" t="s">
        <v>27</v>
      </c>
      <c r="J92" s="22" t="s">
        <v>29</v>
      </c>
    </row>
    <row r="93" spans="2:10" x14ac:dyDescent="0.25">
      <c r="B93" s="13">
        <v>1</v>
      </c>
      <c r="C93" s="65" t="s">
        <v>67</v>
      </c>
      <c r="D93" s="36"/>
      <c r="E93" s="36"/>
      <c r="F93" s="66"/>
      <c r="G93" s="15">
        <v>20</v>
      </c>
      <c r="H93" s="15">
        <v>50</v>
      </c>
      <c r="I93" s="15">
        <v>50</v>
      </c>
      <c r="J93" s="26">
        <f>G93+H93+I93</f>
        <v>120</v>
      </c>
    </row>
    <row r="94" spans="2:10" x14ac:dyDescent="0.25">
      <c r="B94" s="1"/>
      <c r="C94" s="46"/>
      <c r="D94" s="47"/>
      <c r="E94" s="47"/>
      <c r="F94" s="40"/>
      <c r="G94" s="2">
        <v>30</v>
      </c>
      <c r="H94" s="2"/>
      <c r="I94" s="2">
        <v>10</v>
      </c>
      <c r="J94" s="27">
        <f t="shared" ref="J94:J102" si="6">G94+H94+I94</f>
        <v>40</v>
      </c>
    </row>
    <row r="95" spans="2:10" x14ac:dyDescent="0.25">
      <c r="B95" s="1"/>
      <c r="C95" s="46"/>
      <c r="D95" s="47"/>
      <c r="E95" s="47"/>
      <c r="F95" s="40"/>
      <c r="G95" s="2"/>
      <c r="H95" s="2"/>
      <c r="I95" s="2"/>
      <c r="J95" s="27">
        <f t="shared" si="6"/>
        <v>0</v>
      </c>
    </row>
    <row r="96" spans="2:10" x14ac:dyDescent="0.25">
      <c r="B96" s="1"/>
      <c r="C96" s="46"/>
      <c r="D96" s="47"/>
      <c r="E96" s="47"/>
      <c r="F96" s="40"/>
      <c r="G96" s="2"/>
      <c r="H96" s="2"/>
      <c r="I96" s="2"/>
      <c r="J96" s="27">
        <f t="shared" si="6"/>
        <v>0</v>
      </c>
    </row>
    <row r="97" spans="2:10" x14ac:dyDescent="0.25">
      <c r="B97" s="1"/>
      <c r="C97" s="46"/>
      <c r="D97" s="47"/>
      <c r="E97" s="47"/>
      <c r="F97" s="40"/>
      <c r="G97" s="2"/>
      <c r="H97" s="2"/>
      <c r="I97" s="2"/>
      <c r="J97" s="27">
        <f t="shared" si="6"/>
        <v>0</v>
      </c>
    </row>
    <row r="98" spans="2:10" x14ac:dyDescent="0.25">
      <c r="B98" s="1"/>
      <c r="C98" s="46"/>
      <c r="D98" s="47"/>
      <c r="E98" s="47"/>
      <c r="F98" s="40"/>
      <c r="G98" s="2"/>
      <c r="H98" s="2"/>
      <c r="I98" s="2"/>
      <c r="J98" s="27">
        <f t="shared" si="6"/>
        <v>0</v>
      </c>
    </row>
    <row r="99" spans="2:10" x14ac:dyDescent="0.25">
      <c r="B99" s="1"/>
      <c r="C99" s="46"/>
      <c r="D99" s="47"/>
      <c r="E99" s="47"/>
      <c r="F99" s="40"/>
      <c r="G99" s="2"/>
      <c r="H99" s="2"/>
      <c r="I99" s="2"/>
      <c r="J99" s="27">
        <f t="shared" si="6"/>
        <v>0</v>
      </c>
    </row>
    <row r="100" spans="2:10" x14ac:dyDescent="0.25">
      <c r="B100" s="1"/>
      <c r="C100" s="46"/>
      <c r="D100" s="47"/>
      <c r="E100" s="47"/>
      <c r="F100" s="40"/>
      <c r="G100" s="2"/>
      <c r="H100" s="2"/>
      <c r="I100" s="2"/>
      <c r="J100" s="27">
        <f t="shared" si="6"/>
        <v>0</v>
      </c>
    </row>
    <row r="101" spans="2:10" x14ac:dyDescent="0.25">
      <c r="B101" s="1"/>
      <c r="C101" s="46"/>
      <c r="D101" s="47"/>
      <c r="E101" s="47"/>
      <c r="F101" s="40"/>
      <c r="G101" s="2"/>
      <c r="H101" s="2"/>
      <c r="I101" s="2"/>
      <c r="J101" s="27">
        <f t="shared" si="6"/>
        <v>0</v>
      </c>
    </row>
    <row r="102" spans="2:10" x14ac:dyDescent="0.25">
      <c r="B102" s="1"/>
      <c r="C102" s="46"/>
      <c r="D102" s="47"/>
      <c r="E102" s="47"/>
      <c r="F102" s="40"/>
      <c r="G102" s="2"/>
      <c r="H102" s="2"/>
      <c r="I102" s="2"/>
      <c r="J102" s="27">
        <f t="shared" si="6"/>
        <v>0</v>
      </c>
    </row>
    <row r="103" spans="2:10" ht="30.75" customHeight="1" x14ac:dyDescent="0.25">
      <c r="B103" s="19"/>
      <c r="C103" s="48" t="s">
        <v>6</v>
      </c>
      <c r="D103" s="49"/>
      <c r="E103" s="49"/>
      <c r="F103" s="49"/>
      <c r="G103" s="49"/>
      <c r="H103" s="49"/>
      <c r="I103" s="50"/>
      <c r="J103" s="21">
        <f>J93+J94+J95+J96+J97+J98+J99+J100+J101+J102</f>
        <v>160</v>
      </c>
    </row>
    <row r="104" spans="2:10" ht="45" customHeight="1" x14ac:dyDescent="0.25">
      <c r="B104" s="51" t="s">
        <v>60</v>
      </c>
      <c r="C104" s="52"/>
      <c r="D104" s="52"/>
      <c r="E104" s="52"/>
      <c r="F104" s="52"/>
      <c r="G104" s="52"/>
      <c r="H104" s="52"/>
      <c r="I104" s="52"/>
      <c r="J104" s="53"/>
    </row>
    <row r="105" spans="2:10" ht="39" customHeight="1" x14ac:dyDescent="0.25">
      <c r="B105" s="54" t="s">
        <v>41</v>
      </c>
      <c r="C105" s="55"/>
      <c r="D105" s="55"/>
      <c r="E105" s="55"/>
      <c r="F105" s="55"/>
      <c r="G105" s="55"/>
      <c r="H105" s="55"/>
      <c r="I105" s="55"/>
      <c r="J105" s="56"/>
    </row>
    <row r="106" spans="2:10" ht="18.75" customHeight="1" x14ac:dyDescent="0.25">
      <c r="B106" s="4"/>
      <c r="C106" s="5"/>
      <c r="D106" s="5"/>
      <c r="E106" s="5"/>
      <c r="F106" s="5"/>
      <c r="G106" s="5"/>
      <c r="H106" s="5"/>
      <c r="I106" s="5"/>
      <c r="J106" s="5"/>
    </row>
    <row r="107" spans="2:10" ht="18" customHeight="1" x14ac:dyDescent="0.25">
      <c r="B107" s="4"/>
      <c r="C107" s="5"/>
      <c r="D107" s="5"/>
      <c r="E107" s="5"/>
      <c r="F107" s="5"/>
      <c r="G107" s="5"/>
      <c r="H107" s="5"/>
      <c r="I107" s="5"/>
      <c r="J107" s="5"/>
    </row>
    <row r="108" spans="2:10" ht="42.75" customHeight="1" x14ac:dyDescent="0.25">
      <c r="B108" s="31" t="s">
        <v>51</v>
      </c>
      <c r="C108" s="32"/>
      <c r="D108" s="32"/>
      <c r="E108" s="32"/>
      <c r="F108" s="32"/>
      <c r="G108" s="32"/>
      <c r="H108" s="32"/>
      <c r="I108" s="32"/>
      <c r="J108" s="33"/>
    </row>
    <row r="109" spans="2:10" ht="48" customHeight="1" x14ac:dyDescent="0.25">
      <c r="B109" s="22" t="s">
        <v>8</v>
      </c>
      <c r="C109" s="64" t="s">
        <v>30</v>
      </c>
      <c r="D109" s="58"/>
      <c r="E109" s="58"/>
      <c r="F109" s="59"/>
      <c r="G109" s="22" t="s">
        <v>31</v>
      </c>
      <c r="H109" s="22" t="s">
        <v>32</v>
      </c>
      <c r="I109" s="22" t="s">
        <v>33</v>
      </c>
      <c r="J109" s="22" t="s">
        <v>34</v>
      </c>
    </row>
    <row r="110" spans="2:10" x14ac:dyDescent="0.25">
      <c r="B110" s="1"/>
      <c r="C110" s="46"/>
      <c r="D110" s="47"/>
      <c r="E110" s="47"/>
      <c r="F110" s="40"/>
      <c r="G110" s="2">
        <v>500</v>
      </c>
      <c r="H110" s="2">
        <v>100</v>
      </c>
      <c r="I110" s="2">
        <v>400</v>
      </c>
      <c r="J110" s="27">
        <f>G110-I110</f>
        <v>100</v>
      </c>
    </row>
    <row r="111" spans="2:10" x14ac:dyDescent="0.25">
      <c r="B111" s="1"/>
      <c r="C111" s="46"/>
      <c r="D111" s="47"/>
      <c r="E111" s="47"/>
      <c r="F111" s="40"/>
      <c r="G111" s="2">
        <v>30</v>
      </c>
      <c r="H111" s="2"/>
      <c r="I111" s="2">
        <v>10</v>
      </c>
      <c r="J111" s="27">
        <f t="shared" ref="J111:J119" si="7">G111-I111</f>
        <v>20</v>
      </c>
    </row>
    <row r="112" spans="2:10" x14ac:dyDescent="0.25">
      <c r="B112" s="1"/>
      <c r="C112" s="46"/>
      <c r="D112" s="47"/>
      <c r="E112" s="47"/>
      <c r="F112" s="40"/>
      <c r="G112" s="2"/>
      <c r="H112" s="2"/>
      <c r="I112" s="2"/>
      <c r="J112" s="27">
        <f t="shared" si="7"/>
        <v>0</v>
      </c>
    </row>
    <row r="113" spans="2:10" x14ac:dyDescent="0.25">
      <c r="B113" s="1"/>
      <c r="C113" s="46"/>
      <c r="D113" s="47"/>
      <c r="E113" s="47"/>
      <c r="F113" s="40"/>
      <c r="G113" s="2"/>
      <c r="H113" s="2"/>
      <c r="I113" s="2"/>
      <c r="J113" s="27">
        <f t="shared" si="7"/>
        <v>0</v>
      </c>
    </row>
    <row r="114" spans="2:10" x14ac:dyDescent="0.25">
      <c r="B114" s="1"/>
      <c r="C114" s="46"/>
      <c r="D114" s="47"/>
      <c r="E114" s="47"/>
      <c r="F114" s="40"/>
      <c r="G114" s="2"/>
      <c r="H114" s="2"/>
      <c r="I114" s="2"/>
      <c r="J114" s="27">
        <f t="shared" si="7"/>
        <v>0</v>
      </c>
    </row>
    <row r="115" spans="2:10" x14ac:dyDescent="0.25">
      <c r="B115" s="1"/>
      <c r="C115" s="46"/>
      <c r="D115" s="47"/>
      <c r="E115" s="47"/>
      <c r="F115" s="40"/>
      <c r="G115" s="2"/>
      <c r="H115" s="2"/>
      <c r="I115" s="2"/>
      <c r="J115" s="27">
        <f t="shared" si="7"/>
        <v>0</v>
      </c>
    </row>
    <row r="116" spans="2:10" x14ac:dyDescent="0.25">
      <c r="B116" s="1"/>
      <c r="C116" s="46"/>
      <c r="D116" s="47"/>
      <c r="E116" s="47"/>
      <c r="F116" s="40"/>
      <c r="G116" s="2"/>
      <c r="H116" s="2"/>
      <c r="I116" s="2"/>
      <c r="J116" s="27">
        <f t="shared" si="7"/>
        <v>0</v>
      </c>
    </row>
    <row r="117" spans="2:10" x14ac:dyDescent="0.25">
      <c r="B117" s="1"/>
      <c r="C117" s="46"/>
      <c r="D117" s="47"/>
      <c r="E117" s="47"/>
      <c r="F117" s="40"/>
      <c r="G117" s="2"/>
      <c r="H117" s="2"/>
      <c r="I117" s="2"/>
      <c r="J117" s="27">
        <f t="shared" si="7"/>
        <v>0</v>
      </c>
    </row>
    <row r="118" spans="2:10" x14ac:dyDescent="0.25">
      <c r="B118" s="1"/>
      <c r="C118" s="46"/>
      <c r="D118" s="47"/>
      <c r="E118" s="47"/>
      <c r="F118" s="40"/>
      <c r="G118" s="2"/>
      <c r="H118" s="2"/>
      <c r="I118" s="2"/>
      <c r="J118" s="27">
        <f t="shared" si="7"/>
        <v>0</v>
      </c>
    </row>
    <row r="119" spans="2:10" x14ac:dyDescent="0.25">
      <c r="B119" s="1"/>
      <c r="C119" s="46"/>
      <c r="D119" s="47"/>
      <c r="E119" s="47"/>
      <c r="F119" s="40"/>
      <c r="G119" s="2"/>
      <c r="H119" s="2"/>
      <c r="I119" s="2"/>
      <c r="J119" s="27">
        <f t="shared" si="7"/>
        <v>0</v>
      </c>
    </row>
    <row r="120" spans="2:10" ht="27.75" customHeight="1" x14ac:dyDescent="0.25">
      <c r="B120" s="19"/>
      <c r="C120" s="48" t="s">
        <v>6</v>
      </c>
      <c r="D120" s="49"/>
      <c r="E120" s="49"/>
      <c r="F120" s="49"/>
      <c r="G120" s="49"/>
      <c r="H120" s="49"/>
      <c r="I120" s="50"/>
      <c r="J120" s="21">
        <f>J110+J111+J112+J113+J114+J115+J116+J117+J118+J119</f>
        <v>120</v>
      </c>
    </row>
    <row r="121" spans="2:10" ht="30.6" customHeight="1" x14ac:dyDescent="0.25">
      <c r="B121" s="51" t="s">
        <v>52</v>
      </c>
      <c r="C121" s="52"/>
      <c r="D121" s="52"/>
      <c r="E121" s="52"/>
      <c r="F121" s="52"/>
      <c r="G121" s="52"/>
      <c r="H121" s="52"/>
      <c r="I121" s="52"/>
      <c r="J121" s="53"/>
    </row>
    <row r="122" spans="2:10" ht="50.45" customHeight="1" x14ac:dyDescent="0.25">
      <c r="B122" s="54" t="s">
        <v>41</v>
      </c>
      <c r="C122" s="55"/>
      <c r="D122" s="55"/>
      <c r="E122" s="55"/>
      <c r="F122" s="55"/>
      <c r="G122" s="55"/>
      <c r="H122" s="55"/>
      <c r="I122" s="55"/>
      <c r="J122" s="56"/>
    </row>
    <row r="123" spans="2:10" ht="16.5" customHeight="1" x14ac:dyDescent="0.25">
      <c r="B123" s="4"/>
      <c r="C123" s="5"/>
      <c r="D123" s="5"/>
      <c r="E123" s="5"/>
      <c r="F123" s="5"/>
      <c r="G123" s="5"/>
      <c r="H123" s="5"/>
      <c r="I123" s="5"/>
      <c r="J123" s="5"/>
    </row>
    <row r="125" spans="2:10" ht="35.450000000000003" customHeight="1" x14ac:dyDescent="0.25">
      <c r="B125" s="31" t="s">
        <v>22</v>
      </c>
      <c r="C125" s="32"/>
      <c r="D125" s="32"/>
      <c r="E125" s="32"/>
      <c r="F125" s="32"/>
      <c r="G125" s="32"/>
      <c r="H125" s="32"/>
      <c r="I125" s="32"/>
      <c r="J125" s="33"/>
    </row>
    <row r="126" spans="2:10" ht="40.15" customHeight="1" x14ac:dyDescent="0.25">
      <c r="B126" s="22" t="s">
        <v>24</v>
      </c>
      <c r="C126" s="57" t="s">
        <v>25</v>
      </c>
      <c r="D126" s="58"/>
      <c r="E126" s="58"/>
      <c r="F126" s="59"/>
      <c r="G126" s="57" t="s">
        <v>23</v>
      </c>
      <c r="H126" s="58"/>
      <c r="I126" s="58"/>
      <c r="J126" s="59"/>
    </row>
    <row r="127" spans="2:10" ht="21" customHeight="1" x14ac:dyDescent="0.25">
      <c r="B127" s="28">
        <v>7.0000000000000007E-2</v>
      </c>
      <c r="C127" s="60">
        <f>J69+J52+J35+J18+J120+J103+J86</f>
        <v>21000</v>
      </c>
      <c r="D127" s="61"/>
      <c r="E127" s="61"/>
      <c r="F127" s="62"/>
      <c r="G127" s="60">
        <f>(C127*B127)</f>
        <v>1470.0000000000002</v>
      </c>
      <c r="H127" s="61"/>
      <c r="I127" s="61"/>
      <c r="J127" s="62"/>
    </row>
    <row r="128" spans="2:10" ht="28.9" customHeight="1" x14ac:dyDescent="0.25">
      <c r="B128" s="20" t="s">
        <v>6</v>
      </c>
      <c r="C128" s="63">
        <f>G127</f>
        <v>1470.0000000000002</v>
      </c>
      <c r="D128" s="49"/>
      <c r="E128" s="49"/>
      <c r="F128" s="49"/>
      <c r="G128" s="49"/>
      <c r="H128" s="49"/>
      <c r="I128" s="49"/>
      <c r="J128" s="50"/>
    </row>
    <row r="129" spans="2:14" ht="40.15" customHeight="1" x14ac:dyDescent="0.25">
      <c r="B129" s="51" t="s">
        <v>61</v>
      </c>
      <c r="C129" s="52"/>
      <c r="D129" s="52"/>
      <c r="E129" s="52"/>
      <c r="F129" s="52"/>
      <c r="G129" s="52"/>
      <c r="H129" s="52"/>
      <c r="I129" s="52"/>
      <c r="J129" s="53"/>
    </row>
    <row r="130" spans="2:14" ht="54" customHeight="1" x14ac:dyDescent="0.25">
      <c r="B130" s="54" t="s">
        <v>41</v>
      </c>
      <c r="C130" s="55"/>
      <c r="D130" s="55"/>
      <c r="E130" s="55"/>
      <c r="F130" s="55"/>
      <c r="G130" s="55"/>
      <c r="H130" s="55"/>
      <c r="I130" s="55"/>
      <c r="J130" s="56"/>
    </row>
    <row r="133" spans="2:14" ht="30.6" customHeight="1" x14ac:dyDescent="0.25">
      <c r="B133" s="31" t="s">
        <v>38</v>
      </c>
      <c r="C133" s="32"/>
      <c r="D133" s="32"/>
      <c r="E133" s="32"/>
      <c r="F133" s="32"/>
      <c r="G133" s="32"/>
      <c r="H133" s="32"/>
      <c r="I133" s="32"/>
      <c r="J133" s="33"/>
      <c r="K133" s="23"/>
    </row>
    <row r="134" spans="2:14" ht="38.450000000000003" customHeight="1" x14ac:dyDescent="0.25">
      <c r="B134" s="34" t="s">
        <v>35</v>
      </c>
      <c r="C134" s="43"/>
      <c r="D134" s="41" t="s">
        <v>37</v>
      </c>
      <c r="E134" s="44"/>
      <c r="F134" s="41" t="s">
        <v>62</v>
      </c>
      <c r="G134" s="42"/>
      <c r="H134" s="34" t="s">
        <v>42</v>
      </c>
      <c r="I134" s="35"/>
      <c r="J134" s="34" t="s">
        <v>36</v>
      </c>
      <c r="K134" s="42"/>
      <c r="N134" s="6"/>
    </row>
    <row r="135" spans="2:14" ht="29.25" customHeight="1" x14ac:dyDescent="0.25">
      <c r="B135" s="29">
        <f>C128+J120+J103+J86+J69+J52+J35+J18</f>
        <v>22470</v>
      </c>
      <c r="C135" s="36"/>
      <c r="D135" s="37">
        <v>70</v>
      </c>
      <c r="E135" s="38"/>
      <c r="F135" s="37">
        <v>30</v>
      </c>
      <c r="G135" s="37"/>
      <c r="H135" s="39">
        <f>(B135*D135)/100</f>
        <v>15729</v>
      </c>
      <c r="I135" s="40"/>
      <c r="J135" s="29">
        <f>(F135*B135)/100</f>
        <v>6741</v>
      </c>
      <c r="K135" s="30"/>
    </row>
    <row r="136" spans="2:14" ht="18.75" customHeight="1" x14ac:dyDescent="0.25">
      <c r="B136" s="7"/>
      <c r="C136" s="8"/>
      <c r="D136" s="9"/>
      <c r="E136" s="10"/>
      <c r="F136" s="9"/>
      <c r="G136" s="9"/>
      <c r="H136" s="7"/>
      <c r="J136" s="11"/>
      <c r="K136" s="12"/>
    </row>
    <row r="138" spans="2:14" ht="28.15" customHeight="1" x14ac:dyDescent="0.25">
      <c r="B138" s="31" t="s">
        <v>39</v>
      </c>
      <c r="C138" s="32"/>
      <c r="D138" s="32"/>
      <c r="E138" s="32"/>
      <c r="F138" s="32"/>
      <c r="G138" s="32"/>
      <c r="H138" s="32"/>
      <c r="I138" s="32"/>
      <c r="J138" s="33"/>
      <c r="K138" s="23"/>
    </row>
    <row r="139" spans="2:14" ht="44.45" customHeight="1" x14ac:dyDescent="0.25">
      <c r="B139" s="34" t="s">
        <v>35</v>
      </c>
      <c r="C139" s="43"/>
      <c r="D139" s="41" t="s">
        <v>37</v>
      </c>
      <c r="E139" s="44"/>
      <c r="F139" s="41" t="s">
        <v>62</v>
      </c>
      <c r="G139" s="42"/>
      <c r="H139" s="34" t="s">
        <v>42</v>
      </c>
      <c r="I139" s="35"/>
      <c r="J139" s="34" t="s">
        <v>36</v>
      </c>
      <c r="K139" s="42"/>
      <c r="N139" s="6"/>
    </row>
    <row r="140" spans="2:14" ht="29.25" customHeight="1" x14ac:dyDescent="0.25">
      <c r="B140" s="29">
        <f>C128+J120+J103+J86+J69+J52+J35+J18</f>
        <v>22470</v>
      </c>
      <c r="C140" s="45"/>
      <c r="D140" s="37">
        <v>60</v>
      </c>
      <c r="E140" s="38"/>
      <c r="F140" s="37">
        <v>40</v>
      </c>
      <c r="G140" s="37"/>
      <c r="H140" s="39">
        <f>(B140*D140)/100</f>
        <v>13482</v>
      </c>
      <c r="I140" s="40"/>
      <c r="J140" s="29">
        <f>(F140*B140)/100</f>
        <v>8988</v>
      </c>
      <c r="K140" s="30"/>
    </row>
  </sheetData>
  <mergeCells count="149">
    <mergeCell ref="B19:J19"/>
    <mergeCell ref="B20:J20"/>
    <mergeCell ref="B6:J6"/>
    <mergeCell ref="B23:J23"/>
    <mergeCell ref="B36:J36"/>
    <mergeCell ref="B37:J37"/>
    <mergeCell ref="C24:F24"/>
    <mergeCell ref="C25:F25"/>
    <mergeCell ref="C26:F26"/>
    <mergeCell ref="C27:F27"/>
    <mergeCell ref="C33:F33"/>
    <mergeCell ref="C32:F32"/>
    <mergeCell ref="C31:F31"/>
    <mergeCell ref="C30:F30"/>
    <mergeCell ref="C29:F29"/>
    <mergeCell ref="C28:F28"/>
    <mergeCell ref="C34:F34"/>
    <mergeCell ref="C48:F48"/>
    <mergeCell ref="C49:F49"/>
    <mergeCell ref="C35:I35"/>
    <mergeCell ref="B40:J40"/>
    <mergeCell ref="C41:F41"/>
    <mergeCell ref="C42:F42"/>
    <mergeCell ref="C43:F43"/>
    <mergeCell ref="H41:I41"/>
    <mergeCell ref="H42:I42"/>
    <mergeCell ref="H43:I43"/>
    <mergeCell ref="H44:I44"/>
    <mergeCell ref="H45:I45"/>
    <mergeCell ref="C44:F44"/>
    <mergeCell ref="C45:F45"/>
    <mergeCell ref="C46:F46"/>
    <mergeCell ref="C47:F47"/>
    <mergeCell ref="C59:F59"/>
    <mergeCell ref="H59:I59"/>
    <mergeCell ref="C60:F60"/>
    <mergeCell ref="H60:I60"/>
    <mergeCell ref="C61:F61"/>
    <mergeCell ref="H61:I61"/>
    <mergeCell ref="B1:J1"/>
    <mergeCell ref="C2:J2"/>
    <mergeCell ref="C3:J3"/>
    <mergeCell ref="B4:J4"/>
    <mergeCell ref="B57:J57"/>
    <mergeCell ref="C58:F58"/>
    <mergeCell ref="H58:I58"/>
    <mergeCell ref="H46:I46"/>
    <mergeCell ref="H47:I47"/>
    <mergeCell ref="H48:I48"/>
    <mergeCell ref="H49:I49"/>
    <mergeCell ref="H50:I50"/>
    <mergeCell ref="H51:I51"/>
    <mergeCell ref="C50:F50"/>
    <mergeCell ref="C51:F51"/>
    <mergeCell ref="C52:I52"/>
    <mergeCell ref="B53:J53"/>
    <mergeCell ref="B54:J54"/>
    <mergeCell ref="C65:F65"/>
    <mergeCell ref="H65:I65"/>
    <mergeCell ref="C66:F66"/>
    <mergeCell ref="H66:I66"/>
    <mergeCell ref="C67:F67"/>
    <mergeCell ref="H67:I67"/>
    <mergeCell ref="C62:F62"/>
    <mergeCell ref="H62:I62"/>
    <mergeCell ref="C63:F63"/>
    <mergeCell ref="H63:I63"/>
    <mergeCell ref="C64:F64"/>
    <mergeCell ref="H64:I64"/>
    <mergeCell ref="C68:F68"/>
    <mergeCell ref="H68:I68"/>
    <mergeCell ref="C69:I69"/>
    <mergeCell ref="B70:J70"/>
    <mergeCell ref="B71:J71"/>
    <mergeCell ref="B125:J125"/>
    <mergeCell ref="B87:J87"/>
    <mergeCell ref="B88:J88"/>
    <mergeCell ref="B91:J91"/>
    <mergeCell ref="C92:F92"/>
    <mergeCell ref="C93:F93"/>
    <mergeCell ref="C94:F94"/>
    <mergeCell ref="C95:F95"/>
    <mergeCell ref="C96:F96"/>
    <mergeCell ref="C97:F97"/>
    <mergeCell ref="C98:F98"/>
    <mergeCell ref="B74:J74"/>
    <mergeCell ref="C75:F75"/>
    <mergeCell ref="C76:F76"/>
    <mergeCell ref="C77:F77"/>
    <mergeCell ref="C78:F78"/>
    <mergeCell ref="C86:I86"/>
    <mergeCell ref="C85:F85"/>
    <mergeCell ref="C82:F82"/>
    <mergeCell ref="C83:F83"/>
    <mergeCell ref="C84:F84"/>
    <mergeCell ref="C79:F79"/>
    <mergeCell ref="C80:F80"/>
    <mergeCell ref="C81:F81"/>
    <mergeCell ref="B105:J105"/>
    <mergeCell ref="B108:J108"/>
    <mergeCell ref="C109:F109"/>
    <mergeCell ref="C110:F110"/>
    <mergeCell ref="C102:F102"/>
    <mergeCell ref="C101:F101"/>
    <mergeCell ref="C100:F100"/>
    <mergeCell ref="C99:F99"/>
    <mergeCell ref="C111:F111"/>
    <mergeCell ref="C112:F112"/>
    <mergeCell ref="C103:I103"/>
    <mergeCell ref="B104:J104"/>
    <mergeCell ref="C119:F119"/>
    <mergeCell ref="C120:I120"/>
    <mergeCell ref="B121:J121"/>
    <mergeCell ref="B122:J122"/>
    <mergeCell ref="B133:J133"/>
    <mergeCell ref="C113:F113"/>
    <mergeCell ref="C114:F114"/>
    <mergeCell ref="C115:F115"/>
    <mergeCell ref="C116:F116"/>
    <mergeCell ref="C117:F117"/>
    <mergeCell ref="C118:F118"/>
    <mergeCell ref="B130:J130"/>
    <mergeCell ref="G126:J126"/>
    <mergeCell ref="G127:J127"/>
    <mergeCell ref="C128:J128"/>
    <mergeCell ref="B129:J129"/>
    <mergeCell ref="C126:F126"/>
    <mergeCell ref="C127:F127"/>
    <mergeCell ref="J140:K140"/>
    <mergeCell ref="B138:J138"/>
    <mergeCell ref="H134:I134"/>
    <mergeCell ref="B135:C135"/>
    <mergeCell ref="D135:E135"/>
    <mergeCell ref="H135:I135"/>
    <mergeCell ref="F134:G134"/>
    <mergeCell ref="F135:G135"/>
    <mergeCell ref="B139:C139"/>
    <mergeCell ref="D139:E139"/>
    <mergeCell ref="F139:G139"/>
    <mergeCell ref="J139:K139"/>
    <mergeCell ref="H139:I139"/>
    <mergeCell ref="H140:I140"/>
    <mergeCell ref="B140:C140"/>
    <mergeCell ref="D140:E140"/>
    <mergeCell ref="F140:G140"/>
    <mergeCell ref="J135:K135"/>
    <mergeCell ref="J134:K134"/>
    <mergeCell ref="B134:C134"/>
    <mergeCell ref="D134:E134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FINANCIAL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2023-05-05T13:04:23Z</cp:lastPrinted>
  <dcterms:created xsi:type="dcterms:W3CDTF">2023-01-18T14:42:32Z</dcterms:created>
  <dcterms:modified xsi:type="dcterms:W3CDTF">2023-06-07T10:43:19Z</dcterms:modified>
</cp:coreProperties>
</file>